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quiroz\Dropbox\Municipio\Transparencia 2014\Art. 14\Fracc. IV Deudas y Emprestitos\"/>
    </mc:Choice>
  </mc:AlternateContent>
  <bookViews>
    <workbookView xWindow="0" yWindow="0" windowWidth="28800" windowHeight="124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0" i="1" l="1"/>
  <c r="J76" i="1" s="1"/>
  <c r="M56" i="1"/>
  <c r="O56" i="1" s="1"/>
  <c r="P56" i="1" s="1"/>
  <c r="K56" i="1"/>
  <c r="M54" i="1"/>
  <c r="O54" i="1" s="1"/>
  <c r="P54" i="1" s="1"/>
  <c r="K54" i="1"/>
  <c r="M52" i="1"/>
  <c r="O52" i="1" s="1"/>
  <c r="P52" i="1" s="1"/>
  <c r="K52" i="1"/>
  <c r="K49" i="1"/>
  <c r="M49" i="1" s="1"/>
  <c r="O49" i="1" s="1"/>
  <c r="P49" i="1" s="1"/>
  <c r="K46" i="1"/>
  <c r="M46" i="1" s="1"/>
  <c r="O46" i="1" s="1"/>
  <c r="P46" i="1" s="1"/>
  <c r="M43" i="1"/>
  <c r="O43" i="1" s="1"/>
  <c r="P43" i="1" s="1"/>
  <c r="K43" i="1"/>
  <c r="M40" i="1"/>
  <c r="O40" i="1" s="1"/>
  <c r="P40" i="1" s="1"/>
  <c r="K40" i="1"/>
  <c r="M17" i="1"/>
  <c r="K17" i="1"/>
  <c r="K70" i="1" s="1"/>
  <c r="P10" i="1"/>
  <c r="C6" i="1"/>
  <c r="M70" i="1" l="1"/>
  <c r="O17" i="1"/>
  <c r="O70" i="1" l="1"/>
  <c r="P17" i="1"/>
  <c r="P70" i="1" s="1"/>
  <c r="P74" i="1" s="1"/>
  <c r="K74" i="1" s="1"/>
  <c r="M74" i="1" l="1"/>
  <c r="K76" i="1"/>
  <c r="O74" i="1" l="1"/>
  <c r="O76" i="1" s="1"/>
  <c r="M76" i="1"/>
</calcChain>
</file>

<file path=xl/sharedStrings.xml><?xml version="1.0" encoding="utf-8"?>
<sst xmlns="http://schemas.openxmlformats.org/spreadsheetml/2006/main" count="62" uniqueCount="39">
  <si>
    <t>Febrero</t>
  </si>
  <si>
    <t>TESORERÍA MUNICIPAL</t>
  </si>
  <si>
    <t>Estado Analítico de la Deuda Pública Bancaria</t>
  </si>
  <si>
    <t>DENOMINACIÓN DE LAS DEUDAS</t>
  </si>
  <si>
    <t>MONEDA DE CONTRATACIÓN</t>
  </si>
  <si>
    <t>INSTITUCIÓN O PAÍS ACREEDOR</t>
  </si>
  <si>
    <t>Saldos al 31 de Diciembre de 2015</t>
  </si>
  <si>
    <t>MOVIMIENTOS</t>
  </si>
  <si>
    <t>Operaciones de endeudamiento del Período</t>
  </si>
  <si>
    <t xml:space="preserve">Depuración o Conciliación </t>
  </si>
  <si>
    <t>Variación del Endeudamiento del Período</t>
  </si>
  <si>
    <t>Amortización Bruta</t>
  </si>
  <si>
    <t>Colocación Bruta</t>
  </si>
  <si>
    <t>Endeudamiento Neto del Período</t>
  </si>
  <si>
    <t>DEUDA PÚBLICA</t>
  </si>
  <si>
    <t>CORTO PLAZO:</t>
  </si>
  <si>
    <t>Pesos</t>
  </si>
  <si>
    <t>BANCA AFIRME S.A.</t>
  </si>
  <si>
    <t>DEUDA PÚBLICA INTERIOR</t>
  </si>
  <si>
    <t>Instituciones de Crédito:</t>
  </si>
  <si>
    <t>Títulos y Valores:</t>
  </si>
  <si>
    <t>Arrendamientos Financieros:</t>
  </si>
  <si>
    <t>DEUDA PÚBLICA EXTERIOR</t>
  </si>
  <si>
    <t>Organismos Financieros:</t>
  </si>
  <si>
    <t>Internacionales:</t>
  </si>
  <si>
    <t>Deuda Bilateral:</t>
  </si>
  <si>
    <t>SUBTOTAL CORTO PLAZO</t>
  </si>
  <si>
    <t>LARGO PLAZO:</t>
  </si>
  <si>
    <t xml:space="preserve">BANOBRAS, S.N.C. </t>
  </si>
  <si>
    <t>BBVA BANCOMER, S.A. (En calidad de Banco Agente)</t>
  </si>
  <si>
    <t xml:space="preserve">BBVA BANCOMER, S.A. (En calidad de Acreditante) </t>
  </si>
  <si>
    <t xml:space="preserve">BANCO DEL BAJÍO, S.A. (En calidad de Acreditante)  </t>
  </si>
  <si>
    <r>
      <t xml:space="preserve">GRUPO FINANCIERO VE POR MÁS, S.A. </t>
    </r>
    <r>
      <rPr>
        <sz val="7.5"/>
        <color theme="1"/>
        <rFont val="Arial"/>
        <family val="2"/>
      </rPr>
      <t xml:space="preserve">(En calidad de Acreditante)  </t>
    </r>
  </si>
  <si>
    <t xml:space="preserve">BANCO INTERACCIONES, S.A. (En calidad de Acreditante)  </t>
  </si>
  <si>
    <t>BANCO DEL BAJÍO, S.A.</t>
  </si>
  <si>
    <t>BANCO INTERACCIONES, S.A.</t>
  </si>
  <si>
    <t>SUBTOTAL LARGO PLAZO</t>
  </si>
  <si>
    <t>OTROS PASIVOS</t>
  </si>
  <si>
    <t>TOTAL DEUDA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</si>
</sst>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.00;\(#,##0.00\);\(#,##0.00\)"/>
    <numFmt numFmtId="166" formatCode="#,##0;\(#,##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0" xfId="0" applyFont="1"/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9" xfId="0" applyFont="1" applyBorder="1"/>
    <xf numFmtId="164" fontId="2" fillId="0" borderId="9" xfId="1" applyNumberFormat="1" applyFont="1" applyBorder="1"/>
    <xf numFmtId="0" fontId="9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11" xfId="0" applyFont="1" applyBorder="1"/>
    <xf numFmtId="43" fontId="2" fillId="0" borderId="11" xfId="1" applyFont="1" applyBorder="1"/>
    <xf numFmtId="43" fontId="2" fillId="0" borderId="0" xfId="1" applyFont="1" applyBorder="1"/>
    <xf numFmtId="0" fontId="11" fillId="0" borderId="11" xfId="0" applyFont="1" applyBorder="1"/>
    <xf numFmtId="165" fontId="2" fillId="0" borderId="0" xfId="1" applyNumberFormat="1" applyFont="1" applyBorder="1"/>
    <xf numFmtId="43" fontId="2" fillId="0" borderId="0" xfId="1" applyFont="1"/>
    <xf numFmtId="166" fontId="2" fillId="0" borderId="0" xfId="1" applyNumberFormat="1" applyFont="1" applyBorder="1"/>
    <xf numFmtId="164" fontId="2" fillId="0" borderId="11" xfId="1" applyNumberFormat="1" applyFont="1" applyBorder="1"/>
    <xf numFmtId="43" fontId="9" fillId="0" borderId="11" xfId="1" applyFont="1" applyBorder="1"/>
    <xf numFmtId="165" fontId="2" fillId="0" borderId="11" xfId="1" applyNumberFormat="1" applyFont="1" applyBorder="1"/>
    <xf numFmtId="166" fontId="2" fillId="0" borderId="11" xfId="1" applyNumberFormat="1" applyFont="1" applyBorder="1"/>
    <xf numFmtId="0" fontId="9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4" xfId="0" applyFont="1" applyFill="1" applyBorder="1"/>
    <xf numFmtId="0" fontId="2" fillId="2" borderId="11" xfId="0" applyFont="1" applyFill="1" applyBorder="1"/>
    <xf numFmtId="43" fontId="9" fillId="2" borderId="11" xfId="1" applyFont="1" applyFill="1" applyBorder="1"/>
    <xf numFmtId="43" fontId="9" fillId="2" borderId="0" xfId="1" applyFont="1" applyFill="1" applyBorder="1"/>
    <xf numFmtId="164" fontId="9" fillId="2" borderId="11" xfId="1" applyNumberFormat="1" applyFont="1" applyFill="1" applyBorder="1"/>
    <xf numFmtId="165" fontId="9" fillId="2" borderId="0" xfId="1" applyNumberFormat="1" applyFont="1" applyFill="1" applyBorder="1"/>
    <xf numFmtId="166" fontId="9" fillId="2" borderId="11" xfId="1" applyNumberFormat="1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2" xfId="0" applyFont="1" applyBorder="1"/>
    <xf numFmtId="43" fontId="2" fillId="0" borderId="12" xfId="1" applyFont="1" applyBorder="1"/>
    <xf numFmtId="43" fontId="2" fillId="0" borderId="7" xfId="1" applyFont="1" applyBorder="1"/>
    <xf numFmtId="43" fontId="2" fillId="0" borderId="0" xfId="0" applyNumberFormat="1" applyFont="1"/>
    <xf numFmtId="0" fontId="2" fillId="3" borderId="0" xfId="0" applyFont="1" applyFill="1"/>
    <xf numFmtId="0" fontId="9" fillId="3" borderId="0" xfId="0" applyFont="1" applyFill="1"/>
    <xf numFmtId="0" fontId="10" fillId="3" borderId="0" xfId="0" applyFont="1" applyFill="1" applyAlignment="1">
      <alignment vertical="center"/>
    </xf>
    <xf numFmtId="43" fontId="2" fillId="3" borderId="0" xfId="1" applyFont="1" applyFill="1"/>
    <xf numFmtId="43" fontId="2" fillId="3" borderId="0" xfId="0" applyNumberFormat="1" applyFont="1" applyFill="1"/>
    <xf numFmtId="43" fontId="2" fillId="3" borderId="7" xfId="1" applyFont="1" applyFill="1" applyBorder="1"/>
  </cellXfs>
  <cellStyles count="2">
    <cellStyle name="Millares" xfId="1" builtinId="3"/>
    <cellStyle name="Normal" xfId="0" builtinId="0"/>
  </cellStyles>
  <dxfs count="162"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fgColor theme="5" tint="0.39991454817346722"/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321469</xdr:colOff>
      <xdr:row>2</xdr:row>
      <xdr:rowOff>50005</xdr:rowOff>
    </xdr:from>
    <xdr:to>
      <xdr:col>11</xdr:col>
      <xdr:colOff>78581</xdr:colOff>
      <xdr:row>2</xdr:row>
      <xdr:rowOff>1003696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1769" y="1088230"/>
          <a:ext cx="2538412" cy="953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uda%20P&#250;blica%20Banc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izaciones con Ints"/>
      <sheetName val="Amortizaciones"/>
      <sheetName val="Dic 14 BANC NO SEPA Y AFIRME"/>
      <sheetName val="Dic 14 BANCOMER"/>
      <sheetName val="Feb 16"/>
      <sheetName val="Ene 16"/>
      <sheetName val="Dic 15"/>
      <sheetName val="Nov 15"/>
      <sheetName val="Oct 15"/>
      <sheetName val="Sep 15"/>
      <sheetName val="Ago 15"/>
      <sheetName val="Jul 15"/>
      <sheetName val="Jun 15"/>
      <sheetName val="May 15"/>
      <sheetName val="Abr 15"/>
      <sheetName val="Mar 15"/>
      <sheetName val="Feb 15"/>
      <sheetName val="Ene 15"/>
      <sheetName val="Dic 14"/>
      <sheetName val="Nov 14"/>
      <sheetName val="Oct14"/>
      <sheetName val="Sep14"/>
      <sheetName val="Ago14"/>
      <sheetName val="Julio14"/>
      <sheetName val="Junio14"/>
      <sheetName val="Mayo14"/>
      <sheetName val="Abr14"/>
      <sheetName val="Mzo14"/>
      <sheetName val="Feb14"/>
      <sheetName val="Ene14"/>
      <sheetName val="Hoja1"/>
    </sheetNames>
    <sheetDataSet>
      <sheetData sheetId="0"/>
      <sheetData sheetId="1">
        <row r="34">
          <cell r="D34">
            <v>10651256.26</v>
          </cell>
          <cell r="J34">
            <v>6369649.6600000001</v>
          </cell>
          <cell r="M34">
            <v>2346220.12</v>
          </cell>
          <cell r="P34">
            <v>2631579.1800000002</v>
          </cell>
          <cell r="S34">
            <v>798737.04</v>
          </cell>
          <cell r="V34">
            <v>1195298</v>
          </cell>
          <cell r="AB34">
            <v>5817936</v>
          </cell>
          <cell r="AG34">
            <v>15000000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E88"/>
  <sheetViews>
    <sheetView tabSelected="1" topLeftCell="A2" workbookViewId="0">
      <selection sqref="A1:XFD1"/>
    </sheetView>
  </sheetViews>
  <sheetFormatPr baseColWidth="10" defaultRowHeight="12" x14ac:dyDescent="0.2"/>
  <cols>
    <col min="1" max="2" width="3.7109375" style="1" customWidth="1"/>
    <col min="3" max="6" width="1.7109375" style="1" customWidth="1"/>
    <col min="7" max="7" width="21" style="1" customWidth="1"/>
    <col min="8" max="8" width="13.42578125" style="1" customWidth="1"/>
    <col min="9" max="9" width="44.42578125" style="1" customWidth="1"/>
    <col min="10" max="10" width="22.42578125" style="1" customWidth="1"/>
    <col min="11" max="11" width="19.28515625" style="1" bestFit="1" customWidth="1"/>
    <col min="12" max="12" width="17.7109375" style="1" bestFit="1" customWidth="1"/>
    <col min="13" max="13" width="17.85546875" style="1" bestFit="1" customWidth="1"/>
    <col min="14" max="14" width="12.5703125" style="1" customWidth="1"/>
    <col min="15" max="15" width="19.42578125" style="1" customWidth="1"/>
    <col min="16" max="16" width="24.140625" style="1" bestFit="1" customWidth="1"/>
    <col min="17" max="17" width="11.42578125" style="1"/>
    <col min="18" max="18" width="18.42578125" style="72" bestFit="1" customWidth="1"/>
    <col min="19" max="19" width="16.5703125" style="72" bestFit="1" customWidth="1"/>
    <col min="20" max="20" width="11.42578125" style="72"/>
    <col min="21" max="21" width="15.85546875" style="72" bestFit="1" customWidth="1"/>
    <col min="22" max="23" width="13.42578125" style="72" bestFit="1" customWidth="1"/>
    <col min="24" max="57" width="11.42578125" style="72"/>
    <col min="58" max="16384" width="11.42578125" style="1"/>
  </cols>
  <sheetData>
    <row r="1" spans="3:57" hidden="1" x14ac:dyDescent="0.2">
      <c r="G1" s="1">
        <v>29</v>
      </c>
      <c r="H1" s="1" t="s">
        <v>0</v>
      </c>
      <c r="I1" s="1">
        <v>2016</v>
      </c>
    </row>
    <row r="3" spans="3:57" ht="81" customHeight="1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3:57" ht="20.25" x14ac:dyDescent="0.3">
      <c r="C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</row>
    <row r="5" spans="3:57" ht="18" x14ac:dyDescent="0.2"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</row>
    <row r="6" spans="3:57" ht="15.75" x14ac:dyDescent="0.2">
      <c r="C6" s="9" t="str">
        <f>CONCATENATE("Al"," ",G1," de ",H1," de ",I1)</f>
        <v>Al 29 de Febrero de 2016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</row>
    <row r="7" spans="3:57" ht="15" x14ac:dyDescent="0.2"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9" spans="3:57" s="22" customFormat="1" ht="12" customHeight="1" x14ac:dyDescent="0.2">
      <c r="C9" s="15" t="s">
        <v>3</v>
      </c>
      <c r="D9" s="16"/>
      <c r="E9" s="16"/>
      <c r="F9" s="16"/>
      <c r="G9" s="17"/>
      <c r="H9" s="18" t="s">
        <v>4</v>
      </c>
      <c r="I9" s="19" t="s">
        <v>5</v>
      </c>
      <c r="J9" s="19" t="s">
        <v>6</v>
      </c>
      <c r="K9" s="20" t="s">
        <v>7</v>
      </c>
      <c r="L9" s="20"/>
      <c r="M9" s="20"/>
      <c r="N9" s="20"/>
      <c r="O9" s="20"/>
      <c r="P9" s="21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</row>
    <row r="10" spans="3:57" s="22" customFormat="1" ht="12" customHeight="1" x14ac:dyDescent="0.2">
      <c r="C10" s="23"/>
      <c r="D10" s="24"/>
      <c r="E10" s="24"/>
      <c r="F10" s="24"/>
      <c r="G10" s="25"/>
      <c r="H10" s="26"/>
      <c r="I10" s="27"/>
      <c r="J10" s="27"/>
      <c r="K10" s="20" t="s">
        <v>8</v>
      </c>
      <c r="L10" s="20"/>
      <c r="M10" s="20"/>
      <c r="N10" s="19" t="s">
        <v>9</v>
      </c>
      <c r="O10" s="28" t="s">
        <v>10</v>
      </c>
      <c r="P10" s="29" t="str">
        <f>CONCATENATE("Al"," ",G1," de ",H1," de ",I1)</f>
        <v>Al 29 de Febrero de 2016</v>
      </c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</row>
    <row r="11" spans="3:57" s="34" customFormat="1" ht="22.5" x14ac:dyDescent="0.25">
      <c r="C11" s="23"/>
      <c r="D11" s="24"/>
      <c r="E11" s="24"/>
      <c r="F11" s="24"/>
      <c r="G11" s="25"/>
      <c r="H11" s="26"/>
      <c r="I11" s="27"/>
      <c r="J11" s="27"/>
      <c r="K11" s="30" t="s">
        <v>11</v>
      </c>
      <c r="L11" s="31" t="s">
        <v>12</v>
      </c>
      <c r="M11" s="30" t="s">
        <v>13</v>
      </c>
      <c r="N11" s="27"/>
      <c r="O11" s="32"/>
      <c r="P11" s="33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</row>
    <row r="12" spans="3:57" x14ac:dyDescent="0.2">
      <c r="C12" s="35"/>
      <c r="D12" s="36"/>
      <c r="E12" s="36"/>
      <c r="F12" s="36"/>
      <c r="G12" s="37"/>
      <c r="H12" s="35"/>
      <c r="I12" s="38"/>
      <c r="J12" s="39"/>
      <c r="K12" s="36"/>
      <c r="L12" s="38"/>
      <c r="M12" s="36"/>
      <c r="N12" s="38"/>
      <c r="O12" s="36"/>
      <c r="P12" s="38"/>
    </row>
    <row r="13" spans="3:57" x14ac:dyDescent="0.2">
      <c r="C13" s="40" t="s">
        <v>14</v>
      </c>
      <c r="D13" s="41"/>
      <c r="E13" s="41"/>
      <c r="F13" s="41"/>
      <c r="G13" s="42"/>
      <c r="H13" s="43"/>
      <c r="I13" s="44"/>
      <c r="J13" s="45"/>
      <c r="K13" s="46"/>
      <c r="L13" s="44"/>
      <c r="M13" s="41"/>
      <c r="N13" s="44"/>
      <c r="O13" s="41"/>
      <c r="P13" s="44"/>
    </row>
    <row r="14" spans="3:57" x14ac:dyDescent="0.2">
      <c r="C14" s="43"/>
      <c r="D14" s="41"/>
      <c r="E14" s="41"/>
      <c r="F14" s="41"/>
      <c r="G14" s="42"/>
      <c r="H14" s="43"/>
      <c r="I14" s="44"/>
      <c r="J14" s="45"/>
      <c r="K14" s="46"/>
      <c r="L14" s="44"/>
      <c r="M14" s="41"/>
      <c r="N14" s="44"/>
      <c r="O14" s="41"/>
      <c r="P14" s="44"/>
    </row>
    <row r="15" spans="3:57" x14ac:dyDescent="0.2">
      <c r="C15" s="43"/>
      <c r="D15" s="41"/>
      <c r="E15" s="41" t="s">
        <v>15</v>
      </c>
      <c r="F15" s="41"/>
      <c r="G15" s="42"/>
      <c r="I15" s="44"/>
      <c r="J15" s="44"/>
      <c r="L15" s="44"/>
      <c r="N15" s="44"/>
      <c r="P15" s="44"/>
    </row>
    <row r="16" spans="3:57" x14ac:dyDescent="0.2">
      <c r="C16" s="43"/>
      <c r="D16" s="41"/>
      <c r="E16" s="41"/>
      <c r="F16" s="41"/>
      <c r="G16" s="42"/>
      <c r="H16" s="43"/>
      <c r="I16" s="44"/>
      <c r="J16" s="45"/>
      <c r="K16" s="46"/>
      <c r="L16" s="44"/>
      <c r="M16" s="41"/>
      <c r="N16" s="44"/>
      <c r="O16" s="41"/>
      <c r="P16" s="44"/>
    </row>
    <row r="17" spans="3:21" x14ac:dyDescent="0.2">
      <c r="C17" s="43"/>
      <c r="D17" s="41"/>
      <c r="E17" s="41"/>
      <c r="F17" s="41"/>
      <c r="G17" s="42"/>
      <c r="H17" s="43" t="s">
        <v>16</v>
      </c>
      <c r="I17" s="47" t="s">
        <v>17</v>
      </c>
      <c r="J17" s="45">
        <v>64941686.229999997</v>
      </c>
      <c r="K17" s="46">
        <f>+[1]Amortizaciones!AG34</f>
        <v>15000000</v>
      </c>
      <c r="L17" s="45"/>
      <c r="M17" s="48">
        <f>+L17-K17</f>
        <v>-15000000</v>
      </c>
      <c r="N17" s="44"/>
      <c r="O17" s="48">
        <f>+M17</f>
        <v>-15000000</v>
      </c>
      <c r="P17" s="45">
        <f>+J17+O17</f>
        <v>49941686.229999997</v>
      </c>
    </row>
    <row r="18" spans="3:21" x14ac:dyDescent="0.2">
      <c r="C18" s="43"/>
      <c r="D18" s="41"/>
      <c r="E18" s="41"/>
      <c r="F18" s="41"/>
      <c r="G18" s="42"/>
      <c r="H18" s="43"/>
      <c r="I18" s="44"/>
      <c r="J18" s="45"/>
      <c r="K18" s="46"/>
      <c r="L18" s="44"/>
      <c r="M18" s="41"/>
      <c r="N18" s="44"/>
      <c r="O18" s="41"/>
      <c r="P18" s="44"/>
    </row>
    <row r="19" spans="3:21" x14ac:dyDescent="0.2">
      <c r="C19" s="43"/>
      <c r="D19" s="41" t="s">
        <v>18</v>
      </c>
      <c r="E19" s="41"/>
      <c r="F19" s="41"/>
      <c r="G19" s="42"/>
      <c r="H19" s="43"/>
      <c r="I19" s="44"/>
      <c r="J19" s="45"/>
      <c r="K19" s="46"/>
      <c r="L19" s="44"/>
      <c r="M19" s="41"/>
      <c r="N19" s="44"/>
      <c r="O19" s="41"/>
      <c r="P19" s="44"/>
    </row>
    <row r="20" spans="3:21" x14ac:dyDescent="0.2">
      <c r="C20" s="43"/>
      <c r="D20" s="41"/>
      <c r="E20" s="41"/>
      <c r="F20" s="41"/>
      <c r="G20" s="42"/>
      <c r="H20" s="43"/>
      <c r="I20" s="44"/>
      <c r="J20" s="45"/>
      <c r="K20" s="46"/>
      <c r="L20" s="44"/>
      <c r="M20" s="41"/>
      <c r="N20" s="44"/>
      <c r="O20" s="41"/>
      <c r="P20" s="44"/>
    </row>
    <row r="21" spans="3:21" x14ac:dyDescent="0.2">
      <c r="C21" s="43"/>
      <c r="D21" s="41"/>
      <c r="E21" s="41" t="s">
        <v>19</v>
      </c>
      <c r="F21" s="41"/>
      <c r="G21" s="42"/>
      <c r="H21" s="43"/>
      <c r="I21" s="44"/>
      <c r="J21" s="45"/>
      <c r="K21" s="46"/>
      <c r="L21" s="44"/>
      <c r="M21" s="41"/>
      <c r="N21" s="44"/>
      <c r="O21" s="41"/>
      <c r="P21" s="44"/>
    </row>
    <row r="22" spans="3:21" x14ac:dyDescent="0.2">
      <c r="C22" s="43"/>
      <c r="D22" s="41"/>
      <c r="E22" s="41" t="s">
        <v>20</v>
      </c>
      <c r="F22" s="41"/>
      <c r="G22" s="42"/>
      <c r="H22" s="43"/>
      <c r="I22" s="44"/>
      <c r="J22" s="45"/>
      <c r="K22" s="46"/>
      <c r="L22" s="44"/>
      <c r="M22" s="41"/>
      <c r="N22" s="44"/>
      <c r="O22" s="41"/>
      <c r="P22" s="44"/>
    </row>
    <row r="23" spans="3:21" x14ac:dyDescent="0.2">
      <c r="C23" s="43"/>
      <c r="D23" s="41"/>
      <c r="E23" s="41" t="s">
        <v>21</v>
      </c>
      <c r="F23" s="41"/>
      <c r="G23" s="42"/>
      <c r="H23" s="43"/>
      <c r="I23" s="44"/>
      <c r="J23" s="45"/>
      <c r="K23" s="46"/>
      <c r="L23" s="44"/>
      <c r="M23" s="41"/>
      <c r="N23" s="44"/>
      <c r="O23" s="41"/>
      <c r="P23" s="44"/>
    </row>
    <row r="24" spans="3:21" x14ac:dyDescent="0.2">
      <c r="C24" s="43"/>
      <c r="D24" s="41"/>
      <c r="E24" s="41"/>
      <c r="F24" s="41"/>
      <c r="G24" s="42"/>
      <c r="H24" s="43"/>
      <c r="I24" s="44"/>
      <c r="J24" s="45"/>
      <c r="K24" s="46"/>
      <c r="L24" s="44"/>
      <c r="M24" s="41"/>
      <c r="N24" s="44"/>
      <c r="O24" s="41"/>
      <c r="P24" s="44"/>
    </row>
    <row r="25" spans="3:21" x14ac:dyDescent="0.2">
      <c r="C25" s="43"/>
      <c r="D25" s="41" t="s">
        <v>22</v>
      </c>
      <c r="E25" s="41"/>
      <c r="F25" s="41"/>
      <c r="G25" s="42"/>
      <c r="H25" s="43"/>
      <c r="I25" s="44"/>
      <c r="J25" s="45"/>
      <c r="K25" s="46"/>
      <c r="L25" s="44"/>
      <c r="M25" s="41"/>
      <c r="N25" s="44"/>
      <c r="O25" s="41"/>
      <c r="P25" s="44"/>
    </row>
    <row r="26" spans="3:21" x14ac:dyDescent="0.2">
      <c r="C26" s="43"/>
      <c r="D26" s="41"/>
      <c r="E26" s="41"/>
      <c r="F26" s="41"/>
      <c r="G26" s="42"/>
      <c r="H26" s="43"/>
      <c r="I26" s="44"/>
      <c r="J26" s="45"/>
      <c r="K26" s="46"/>
      <c r="L26" s="44"/>
      <c r="M26" s="41"/>
      <c r="N26" s="44"/>
      <c r="O26" s="41"/>
      <c r="P26" s="44"/>
    </row>
    <row r="27" spans="3:21" x14ac:dyDescent="0.2">
      <c r="C27" s="43"/>
      <c r="D27" s="41"/>
      <c r="E27" s="41" t="s">
        <v>23</v>
      </c>
      <c r="F27" s="41"/>
      <c r="G27" s="42"/>
      <c r="H27" s="43"/>
      <c r="I27" s="44"/>
      <c r="J27" s="45"/>
      <c r="K27" s="46"/>
      <c r="L27" s="44"/>
      <c r="M27" s="41"/>
      <c r="N27" s="44"/>
      <c r="O27" s="41"/>
      <c r="P27" s="44"/>
    </row>
    <row r="28" spans="3:21" x14ac:dyDescent="0.2">
      <c r="C28" s="43"/>
      <c r="D28" s="41"/>
      <c r="E28" s="41" t="s">
        <v>24</v>
      </c>
      <c r="F28" s="41"/>
      <c r="G28" s="42"/>
      <c r="H28" s="43"/>
      <c r="I28" s="44"/>
      <c r="J28" s="45"/>
      <c r="K28" s="46"/>
      <c r="L28" s="44"/>
      <c r="M28" s="41"/>
      <c r="N28" s="44"/>
      <c r="O28" s="41"/>
      <c r="P28" s="44"/>
    </row>
    <row r="29" spans="3:21" x14ac:dyDescent="0.2">
      <c r="C29" s="43"/>
      <c r="D29" s="41"/>
      <c r="E29" s="41" t="s">
        <v>25</v>
      </c>
      <c r="F29" s="41"/>
      <c r="G29" s="42"/>
      <c r="H29" s="43"/>
      <c r="I29" s="44"/>
      <c r="J29" s="45"/>
      <c r="K29" s="46"/>
      <c r="L29" s="44"/>
      <c r="M29" s="41"/>
      <c r="N29" s="44"/>
      <c r="O29" s="41"/>
      <c r="P29" s="44"/>
    </row>
    <row r="30" spans="3:21" x14ac:dyDescent="0.2">
      <c r="C30" s="43"/>
      <c r="D30" s="41"/>
      <c r="E30" s="41" t="s">
        <v>20</v>
      </c>
      <c r="F30" s="41"/>
      <c r="G30" s="42"/>
      <c r="H30" s="43"/>
      <c r="I30" s="44"/>
      <c r="J30" s="45"/>
      <c r="K30" s="46"/>
      <c r="L30" s="44"/>
      <c r="M30" s="41"/>
      <c r="N30" s="44"/>
      <c r="O30" s="41"/>
      <c r="P30" s="44"/>
    </row>
    <row r="31" spans="3:21" x14ac:dyDescent="0.2">
      <c r="C31" s="43"/>
      <c r="D31" s="41"/>
      <c r="E31" s="41" t="s">
        <v>21</v>
      </c>
      <c r="F31" s="41"/>
      <c r="G31" s="42"/>
      <c r="H31" s="43"/>
      <c r="I31" s="44"/>
      <c r="J31" s="45"/>
      <c r="K31" s="46"/>
      <c r="L31" s="44"/>
      <c r="M31" s="41"/>
      <c r="N31" s="44"/>
      <c r="O31" s="41"/>
      <c r="P31" s="44"/>
      <c r="U31" s="75"/>
    </row>
    <row r="32" spans="3:21" x14ac:dyDescent="0.2">
      <c r="C32" s="43"/>
      <c r="D32" s="41"/>
      <c r="E32" s="41"/>
      <c r="F32" s="41"/>
      <c r="G32" s="42"/>
      <c r="H32" s="43"/>
      <c r="I32" s="44"/>
      <c r="J32" s="45"/>
      <c r="K32" s="46"/>
      <c r="L32" s="44"/>
      <c r="M32" s="41"/>
      <c r="N32" s="44"/>
      <c r="O32" s="41"/>
      <c r="P32" s="44"/>
    </row>
    <row r="33" spans="3:21" x14ac:dyDescent="0.2">
      <c r="C33" s="43"/>
      <c r="D33" s="41" t="s">
        <v>26</v>
      </c>
      <c r="E33" s="41"/>
      <c r="F33" s="41"/>
      <c r="G33" s="42"/>
      <c r="H33" s="43"/>
      <c r="I33" s="44"/>
      <c r="J33" s="45"/>
      <c r="K33" s="46"/>
      <c r="L33" s="44"/>
      <c r="M33" s="41"/>
      <c r="N33" s="44"/>
      <c r="O33" s="41"/>
      <c r="P33" s="44"/>
    </row>
    <row r="34" spans="3:21" ht="6" customHeight="1" x14ac:dyDescent="0.2">
      <c r="C34" s="43"/>
      <c r="D34" s="41"/>
      <c r="E34" s="41"/>
      <c r="F34" s="41"/>
      <c r="G34" s="42"/>
      <c r="H34" s="43"/>
      <c r="I34" s="44"/>
      <c r="J34" s="45"/>
      <c r="K34" s="46"/>
      <c r="L34" s="44"/>
      <c r="M34" s="41"/>
      <c r="N34" s="44"/>
      <c r="O34" s="41"/>
      <c r="P34" s="44"/>
    </row>
    <row r="35" spans="3:21" x14ac:dyDescent="0.2">
      <c r="C35" s="43"/>
      <c r="D35" s="41"/>
      <c r="E35" s="41" t="s">
        <v>27</v>
      </c>
      <c r="F35" s="41"/>
      <c r="G35" s="42"/>
      <c r="H35" s="43"/>
      <c r="I35" s="44"/>
      <c r="J35" s="45"/>
      <c r="K35" s="46"/>
      <c r="L35" s="44"/>
      <c r="M35" s="41"/>
      <c r="N35" s="44"/>
      <c r="O35" s="41"/>
      <c r="P35" s="44"/>
    </row>
    <row r="36" spans="3:21" ht="6" customHeight="1" x14ac:dyDescent="0.2">
      <c r="C36" s="43"/>
      <c r="D36" s="41"/>
      <c r="E36" s="41"/>
      <c r="F36" s="41"/>
      <c r="G36" s="42"/>
      <c r="H36" s="43"/>
      <c r="I36" s="44"/>
      <c r="J36" s="45"/>
      <c r="K36" s="46"/>
      <c r="L36" s="44"/>
      <c r="M36" s="41"/>
      <c r="N36" s="44"/>
      <c r="O36" s="41"/>
      <c r="P36" s="44"/>
    </row>
    <row r="37" spans="3:21" x14ac:dyDescent="0.2">
      <c r="C37" s="43"/>
      <c r="D37" s="41" t="s">
        <v>18</v>
      </c>
      <c r="E37" s="41"/>
      <c r="F37" s="41"/>
      <c r="G37" s="42"/>
      <c r="H37" s="43"/>
      <c r="I37" s="44"/>
      <c r="J37" s="45"/>
      <c r="K37" s="46"/>
      <c r="L37" s="44"/>
      <c r="M37" s="41"/>
      <c r="N37" s="44"/>
      <c r="O37" s="41"/>
      <c r="P37" s="44"/>
      <c r="U37" s="75"/>
    </row>
    <row r="38" spans="3:21" ht="6" customHeight="1" x14ac:dyDescent="0.2">
      <c r="C38" s="43"/>
      <c r="D38" s="41"/>
      <c r="E38" s="41"/>
      <c r="F38" s="41"/>
      <c r="G38" s="42"/>
      <c r="H38" s="43"/>
      <c r="I38" s="44"/>
      <c r="J38" s="45"/>
      <c r="K38" s="46"/>
      <c r="L38" s="44"/>
      <c r="M38" s="41"/>
      <c r="N38" s="44"/>
      <c r="O38" s="41"/>
      <c r="P38" s="44"/>
    </row>
    <row r="39" spans="3:21" x14ac:dyDescent="0.2">
      <c r="C39" s="43"/>
      <c r="D39" s="41"/>
      <c r="E39" s="41" t="s">
        <v>19</v>
      </c>
      <c r="F39" s="41"/>
      <c r="G39" s="42"/>
      <c r="H39" s="43"/>
      <c r="I39" s="44"/>
      <c r="J39" s="45"/>
      <c r="K39" s="46"/>
      <c r="L39" s="44"/>
      <c r="M39" s="50"/>
      <c r="N39" s="44"/>
      <c r="O39" s="41"/>
      <c r="P39" s="51"/>
      <c r="U39" s="75"/>
    </row>
    <row r="40" spans="3:21" x14ac:dyDescent="0.2">
      <c r="C40" s="43"/>
      <c r="D40" s="41"/>
      <c r="E40" s="41"/>
      <c r="F40" s="41"/>
      <c r="G40" s="42"/>
      <c r="H40" s="43" t="s">
        <v>16</v>
      </c>
      <c r="I40" s="47" t="s">
        <v>28</v>
      </c>
      <c r="J40" s="45">
        <v>554845874.5999999</v>
      </c>
      <c r="K40" s="46">
        <f>+[1]Amortizaciones!D34</f>
        <v>10651256.26</v>
      </c>
      <c r="L40" s="44"/>
      <c r="M40" s="48">
        <f>+L40-K40</f>
        <v>-10651256.26</v>
      </c>
      <c r="N40" s="44"/>
      <c r="O40" s="48">
        <f>+M40</f>
        <v>-10651256.26</v>
      </c>
      <c r="P40" s="45">
        <f>+J40+O40</f>
        <v>544194618.33999991</v>
      </c>
      <c r="R40" s="75"/>
      <c r="S40" s="75"/>
      <c r="U40" s="75"/>
    </row>
    <row r="41" spans="3:21" x14ac:dyDescent="0.2">
      <c r="C41" s="43"/>
      <c r="D41" s="41"/>
      <c r="E41" s="41"/>
      <c r="F41" s="41"/>
      <c r="G41" s="42"/>
      <c r="H41" s="43"/>
      <c r="I41" s="47"/>
      <c r="J41" s="45"/>
      <c r="K41" s="46"/>
      <c r="L41" s="44"/>
      <c r="M41" s="50"/>
      <c r="N41" s="44"/>
      <c r="O41" s="50"/>
      <c r="P41" s="45"/>
      <c r="R41" s="75"/>
      <c r="S41" s="75"/>
      <c r="U41" s="75"/>
    </row>
    <row r="42" spans="3:21" x14ac:dyDescent="0.2">
      <c r="C42" s="43"/>
      <c r="D42" s="41"/>
      <c r="E42" s="41"/>
      <c r="F42" s="41"/>
      <c r="G42" s="42"/>
      <c r="H42" s="43"/>
      <c r="I42" s="47" t="s">
        <v>29</v>
      </c>
      <c r="J42" s="45"/>
      <c r="K42" s="46"/>
      <c r="L42" s="44"/>
      <c r="M42" s="41"/>
      <c r="N42" s="44"/>
      <c r="O42" s="41"/>
      <c r="P42" s="52"/>
      <c r="R42" s="75"/>
      <c r="S42" s="75"/>
    </row>
    <row r="43" spans="3:21" x14ac:dyDescent="0.2">
      <c r="C43" s="43"/>
      <c r="D43" s="41"/>
      <c r="E43" s="41"/>
      <c r="F43" s="41"/>
      <c r="G43" s="42"/>
      <c r="H43" s="43" t="s">
        <v>16</v>
      </c>
      <c r="I43" s="47" t="s">
        <v>30</v>
      </c>
      <c r="J43" s="45">
        <v>671997977.88999999</v>
      </c>
      <c r="K43" s="46">
        <f>+[1]Amortizaciones!J34</f>
        <v>6369649.6600000001</v>
      </c>
      <c r="L43" s="44"/>
      <c r="M43" s="48">
        <f>+L43-K43</f>
        <v>-6369649.6600000001</v>
      </c>
      <c r="N43" s="44"/>
      <c r="O43" s="48">
        <f>+M43</f>
        <v>-6369649.6600000001</v>
      </c>
      <c r="P43" s="45">
        <f>+J43+O43</f>
        <v>665628328.23000002</v>
      </c>
      <c r="R43" s="75"/>
      <c r="S43" s="75"/>
      <c r="U43" s="75"/>
    </row>
    <row r="44" spans="3:21" x14ac:dyDescent="0.2">
      <c r="C44" s="43"/>
      <c r="D44" s="41"/>
      <c r="E44" s="41"/>
      <c r="F44" s="41"/>
      <c r="G44" s="42"/>
      <c r="H44" s="43"/>
      <c r="I44" s="47"/>
      <c r="J44" s="45"/>
      <c r="K44" s="46"/>
      <c r="L44" s="44"/>
      <c r="M44" s="41"/>
      <c r="N44" s="44"/>
      <c r="O44" s="41"/>
      <c r="P44" s="45"/>
      <c r="R44" s="75"/>
      <c r="S44" s="75"/>
    </row>
    <row r="45" spans="3:21" x14ac:dyDescent="0.2">
      <c r="C45" s="43"/>
      <c r="D45" s="41"/>
      <c r="E45" s="41"/>
      <c r="F45" s="41"/>
      <c r="G45" s="42"/>
      <c r="H45" s="43"/>
      <c r="I45" s="47" t="s">
        <v>29</v>
      </c>
      <c r="J45" s="45"/>
      <c r="K45" s="46"/>
      <c r="L45" s="44"/>
      <c r="M45" s="41"/>
      <c r="N45" s="44"/>
      <c r="O45" s="41"/>
      <c r="P45" s="45"/>
      <c r="R45" s="75"/>
      <c r="S45" s="75"/>
      <c r="U45" s="75"/>
    </row>
    <row r="46" spans="3:21" x14ac:dyDescent="0.2">
      <c r="C46" s="43"/>
      <c r="D46" s="41"/>
      <c r="E46" s="41"/>
      <c r="F46" s="41"/>
      <c r="G46" s="42"/>
      <c r="H46" s="43" t="s">
        <v>16</v>
      </c>
      <c r="I46" s="47" t="s">
        <v>31</v>
      </c>
      <c r="J46" s="45">
        <v>247526199.97999999</v>
      </c>
      <c r="K46" s="46">
        <f>+[1]Amortizaciones!M34</f>
        <v>2346220.12</v>
      </c>
      <c r="L46" s="44"/>
      <c r="M46" s="48">
        <f>+L46-K46</f>
        <v>-2346220.12</v>
      </c>
      <c r="N46" s="44"/>
      <c r="O46" s="48">
        <f>+M46</f>
        <v>-2346220.12</v>
      </c>
      <c r="P46" s="45">
        <f>+J46+O46</f>
        <v>245179979.85999998</v>
      </c>
      <c r="R46" s="75"/>
      <c r="S46" s="75"/>
      <c r="U46" s="75"/>
    </row>
    <row r="47" spans="3:21" x14ac:dyDescent="0.2">
      <c r="C47" s="43"/>
      <c r="D47" s="41"/>
      <c r="E47" s="41"/>
      <c r="F47" s="41"/>
      <c r="G47" s="42"/>
      <c r="H47" s="43"/>
      <c r="I47" s="47"/>
      <c r="J47" s="45"/>
      <c r="K47" s="46"/>
      <c r="L47" s="44"/>
      <c r="M47" s="48"/>
      <c r="N47" s="44"/>
      <c r="O47" s="48"/>
      <c r="P47" s="45"/>
      <c r="R47" s="75"/>
      <c r="S47" s="75"/>
      <c r="U47" s="75"/>
    </row>
    <row r="48" spans="3:21" x14ac:dyDescent="0.2">
      <c r="C48" s="43"/>
      <c r="D48" s="41"/>
      <c r="E48" s="41"/>
      <c r="F48" s="41"/>
      <c r="G48" s="42"/>
      <c r="H48" s="43"/>
      <c r="I48" s="47" t="s">
        <v>29</v>
      </c>
      <c r="J48" s="45"/>
      <c r="K48" s="46"/>
      <c r="L48" s="44"/>
      <c r="M48" s="48"/>
      <c r="N48" s="44"/>
      <c r="O48" s="48"/>
      <c r="P48" s="45"/>
      <c r="R48" s="75"/>
      <c r="S48" s="75"/>
      <c r="U48" s="75"/>
    </row>
    <row r="49" spans="3:21" x14ac:dyDescent="0.2">
      <c r="C49" s="43"/>
      <c r="D49" s="41"/>
      <c r="E49" s="41"/>
      <c r="F49" s="41"/>
      <c r="G49" s="42"/>
      <c r="H49" s="43" t="s">
        <v>16</v>
      </c>
      <c r="I49" s="47" t="s">
        <v>32</v>
      </c>
      <c r="J49" s="45">
        <v>277631576.97000003</v>
      </c>
      <c r="K49" s="46">
        <f>+[1]Amortizaciones!P34</f>
        <v>2631579.1800000002</v>
      </c>
      <c r="L49" s="44"/>
      <c r="M49" s="48">
        <f>+L49-K49</f>
        <v>-2631579.1800000002</v>
      </c>
      <c r="N49" s="44"/>
      <c r="O49" s="48">
        <f>+M49</f>
        <v>-2631579.1800000002</v>
      </c>
      <c r="P49" s="45">
        <f>+J49+O49</f>
        <v>274999997.79000002</v>
      </c>
      <c r="R49" s="75"/>
      <c r="S49" s="75"/>
      <c r="U49" s="75"/>
    </row>
    <row r="50" spans="3:21" x14ac:dyDescent="0.2">
      <c r="C50" s="43"/>
      <c r="D50" s="41"/>
      <c r="E50" s="41"/>
      <c r="F50" s="41"/>
      <c r="G50" s="42"/>
      <c r="H50" s="43"/>
      <c r="I50" s="47"/>
      <c r="J50" s="45"/>
      <c r="K50" s="46"/>
      <c r="L50" s="44"/>
      <c r="M50" s="48"/>
      <c r="N50" s="44"/>
      <c r="O50" s="48"/>
      <c r="P50" s="45"/>
      <c r="R50" s="75"/>
      <c r="S50" s="75"/>
      <c r="U50" s="75"/>
    </row>
    <row r="51" spans="3:21" x14ac:dyDescent="0.2">
      <c r="C51" s="43"/>
      <c r="D51" s="41"/>
      <c r="E51" s="41"/>
      <c r="F51" s="41"/>
      <c r="G51" s="42"/>
      <c r="H51" s="43"/>
      <c r="I51" s="47" t="s">
        <v>29</v>
      </c>
      <c r="J51" s="45"/>
      <c r="K51" s="46"/>
      <c r="L51" s="44"/>
      <c r="M51" s="48"/>
      <c r="N51" s="44"/>
      <c r="O51" s="48"/>
      <c r="P51" s="45"/>
      <c r="R51" s="75"/>
      <c r="S51" s="75"/>
      <c r="U51" s="75"/>
    </row>
    <row r="52" spans="3:21" x14ac:dyDescent="0.2">
      <c r="C52" s="43"/>
      <c r="D52" s="41"/>
      <c r="E52" s="41"/>
      <c r="F52" s="41"/>
      <c r="G52" s="42"/>
      <c r="H52" s="43" t="s">
        <v>16</v>
      </c>
      <c r="I52" s="47" t="s">
        <v>33</v>
      </c>
      <c r="J52" s="45">
        <v>84266750.330000013</v>
      </c>
      <c r="K52" s="46">
        <f>+[1]Amortizaciones!S34</f>
        <v>798737.04</v>
      </c>
      <c r="L52" s="44"/>
      <c r="M52" s="48">
        <f>+L52-K52</f>
        <v>-798737.04</v>
      </c>
      <c r="N52" s="44"/>
      <c r="O52" s="48">
        <f>+M52</f>
        <v>-798737.04</v>
      </c>
      <c r="P52" s="45">
        <f>+J52+O52</f>
        <v>83468013.290000007</v>
      </c>
      <c r="R52" s="75"/>
      <c r="S52" s="75"/>
      <c r="U52" s="75"/>
    </row>
    <row r="53" spans="3:21" x14ac:dyDescent="0.2">
      <c r="C53" s="43"/>
      <c r="D53" s="41"/>
      <c r="E53" s="41"/>
      <c r="F53" s="41"/>
      <c r="G53" s="42"/>
      <c r="H53" s="43"/>
      <c r="I53" s="47"/>
      <c r="J53" s="45"/>
      <c r="K53" s="46"/>
      <c r="L53" s="44"/>
      <c r="M53" s="41"/>
      <c r="N53" s="44"/>
      <c r="O53" s="41"/>
      <c r="P53" s="45"/>
      <c r="R53" s="75"/>
      <c r="S53" s="75"/>
      <c r="U53" s="75"/>
    </row>
    <row r="54" spans="3:21" x14ac:dyDescent="0.2">
      <c r="C54" s="43"/>
      <c r="D54" s="41"/>
      <c r="E54" s="41"/>
      <c r="F54" s="41"/>
      <c r="G54" s="42"/>
      <c r="H54" s="43" t="s">
        <v>16</v>
      </c>
      <c r="I54" s="47" t="s">
        <v>34</v>
      </c>
      <c r="J54" s="45">
        <v>73071278.581253693</v>
      </c>
      <c r="K54" s="46">
        <f>+[1]Amortizaciones!V34</f>
        <v>1195298</v>
      </c>
      <c r="L54" s="44"/>
      <c r="M54" s="48">
        <f>+L54-K54</f>
        <v>-1195298</v>
      </c>
      <c r="N54" s="44"/>
      <c r="O54" s="48">
        <f>+M54</f>
        <v>-1195298</v>
      </c>
      <c r="P54" s="45">
        <f>+J54+O54</f>
        <v>71875980.581253693</v>
      </c>
      <c r="R54" s="75"/>
      <c r="S54" s="75"/>
      <c r="U54" s="75"/>
    </row>
    <row r="55" spans="3:21" x14ac:dyDescent="0.2">
      <c r="C55" s="43"/>
      <c r="D55" s="41"/>
      <c r="E55" s="41"/>
      <c r="F55" s="41"/>
      <c r="G55" s="42"/>
      <c r="H55" s="43"/>
      <c r="I55" s="47"/>
      <c r="J55" s="45"/>
      <c r="K55" s="46"/>
      <c r="L55" s="44"/>
      <c r="M55" s="41"/>
      <c r="N55" s="44"/>
      <c r="O55" s="41"/>
      <c r="P55" s="45"/>
      <c r="R55" s="75"/>
      <c r="S55" s="75"/>
      <c r="U55" s="75"/>
    </row>
    <row r="56" spans="3:21" ht="12" customHeight="1" x14ac:dyDescent="0.2">
      <c r="C56" s="43"/>
      <c r="D56" s="41"/>
      <c r="E56" s="41"/>
      <c r="F56" s="41"/>
      <c r="G56" s="42"/>
      <c r="H56" s="43" t="s">
        <v>16</v>
      </c>
      <c r="I56" s="47" t="s">
        <v>35</v>
      </c>
      <c r="J56" s="45">
        <v>81451096</v>
      </c>
      <c r="K56" s="46">
        <f>+[1]Amortizaciones!AB34</f>
        <v>5817936</v>
      </c>
      <c r="L56" s="45"/>
      <c r="M56" s="48">
        <f>+L56-K56</f>
        <v>-5817936</v>
      </c>
      <c r="N56" s="44"/>
      <c r="O56" s="48">
        <f>+M56</f>
        <v>-5817936</v>
      </c>
      <c r="P56" s="45">
        <f>+J56+O56</f>
        <v>75633160</v>
      </c>
      <c r="R56" s="75"/>
      <c r="S56" s="75"/>
      <c r="U56" s="75"/>
    </row>
    <row r="57" spans="3:21" ht="12" customHeight="1" x14ac:dyDescent="0.2">
      <c r="C57" s="43"/>
      <c r="D57" s="41"/>
      <c r="E57" s="41"/>
      <c r="F57" s="41"/>
      <c r="G57" s="42"/>
      <c r="H57" s="43"/>
      <c r="I57" s="47"/>
      <c r="J57" s="45"/>
      <c r="K57" s="46"/>
      <c r="L57" s="44"/>
      <c r="M57" s="48"/>
      <c r="N57" s="44"/>
      <c r="O57" s="48"/>
      <c r="P57" s="45"/>
      <c r="R57" s="75"/>
      <c r="S57" s="75"/>
      <c r="U57" s="75"/>
    </row>
    <row r="58" spans="3:21" x14ac:dyDescent="0.2">
      <c r="C58" s="43"/>
      <c r="D58" s="41"/>
      <c r="E58" s="41"/>
      <c r="F58" s="41"/>
      <c r="G58" s="42"/>
      <c r="I58" s="44"/>
      <c r="J58" s="44"/>
      <c r="K58" s="46"/>
      <c r="L58" s="44"/>
      <c r="M58" s="41"/>
      <c r="N58" s="44"/>
      <c r="O58" s="41"/>
      <c r="P58" s="44"/>
      <c r="R58" s="75"/>
      <c r="S58" s="75"/>
      <c r="U58" s="75"/>
    </row>
    <row r="59" spans="3:21" x14ac:dyDescent="0.2">
      <c r="C59" s="43"/>
      <c r="D59" s="41"/>
      <c r="E59" s="41"/>
      <c r="F59" s="41"/>
      <c r="G59" s="42"/>
      <c r="H59" s="43"/>
      <c r="I59" s="47"/>
      <c r="J59" s="45"/>
      <c r="K59" s="46"/>
      <c r="L59" s="45"/>
      <c r="M59" s="48"/>
      <c r="N59" s="44"/>
      <c r="O59" s="48"/>
      <c r="P59" s="45"/>
      <c r="R59" s="75"/>
      <c r="S59" s="75"/>
      <c r="U59" s="75"/>
    </row>
    <row r="60" spans="3:21" x14ac:dyDescent="0.2">
      <c r="C60" s="43"/>
      <c r="D60" s="41"/>
      <c r="E60" s="41" t="s">
        <v>20</v>
      </c>
      <c r="F60" s="41"/>
      <c r="G60" s="42"/>
      <c r="H60" s="43"/>
      <c r="I60" s="44"/>
      <c r="J60" s="45"/>
      <c r="K60" s="46"/>
      <c r="L60" s="44"/>
      <c r="M60" s="41"/>
      <c r="N60" s="44"/>
      <c r="O60" s="41"/>
      <c r="P60" s="45"/>
      <c r="R60" s="75"/>
      <c r="S60" s="75"/>
      <c r="U60" s="75"/>
    </row>
    <row r="61" spans="3:21" x14ac:dyDescent="0.2">
      <c r="C61" s="43"/>
      <c r="D61" s="41"/>
      <c r="E61" s="41" t="s">
        <v>21</v>
      </c>
      <c r="F61" s="41"/>
      <c r="G61" s="42"/>
      <c r="H61" s="43"/>
      <c r="I61" s="44"/>
      <c r="J61" s="45"/>
      <c r="K61" s="46"/>
      <c r="L61" s="44"/>
      <c r="M61" s="41"/>
      <c r="N61" s="44"/>
      <c r="O61" s="41"/>
      <c r="P61" s="45"/>
      <c r="R61" s="75"/>
      <c r="S61" s="75"/>
      <c r="U61" s="75"/>
    </row>
    <row r="62" spans="3:21" ht="6" customHeight="1" x14ac:dyDescent="0.2">
      <c r="C62" s="43"/>
      <c r="D62" s="41"/>
      <c r="E62" s="41"/>
      <c r="F62" s="41"/>
      <c r="G62" s="42"/>
      <c r="H62" s="43"/>
      <c r="I62" s="44"/>
      <c r="J62" s="45"/>
      <c r="K62" s="46"/>
      <c r="L62" s="44"/>
      <c r="M62" s="41"/>
      <c r="N62" s="44"/>
      <c r="O62" s="41"/>
      <c r="P62" s="45"/>
      <c r="U62" s="75"/>
    </row>
    <row r="63" spans="3:21" x14ac:dyDescent="0.2">
      <c r="C63" s="43"/>
      <c r="D63" s="41" t="s">
        <v>22</v>
      </c>
      <c r="E63" s="41"/>
      <c r="F63" s="41"/>
      <c r="G63" s="42"/>
      <c r="H63" s="43"/>
      <c r="I63" s="44"/>
      <c r="J63" s="45"/>
      <c r="K63" s="46"/>
      <c r="L63" s="44"/>
      <c r="M63" s="41"/>
      <c r="N63" s="44"/>
      <c r="O63" s="41"/>
      <c r="P63" s="45"/>
      <c r="U63" s="75"/>
    </row>
    <row r="64" spans="3:21" x14ac:dyDescent="0.2">
      <c r="C64" s="43"/>
      <c r="D64" s="41"/>
      <c r="E64" s="41" t="s">
        <v>23</v>
      </c>
      <c r="F64" s="41"/>
      <c r="G64" s="42"/>
      <c r="H64" s="43"/>
      <c r="I64" s="44"/>
      <c r="J64" s="45"/>
      <c r="K64" s="46"/>
      <c r="L64" s="44"/>
      <c r="M64" s="41"/>
      <c r="N64" s="44"/>
      <c r="O64" s="41"/>
      <c r="P64" s="45"/>
      <c r="U64" s="75"/>
    </row>
    <row r="65" spans="3:23" x14ac:dyDescent="0.2">
      <c r="C65" s="43"/>
      <c r="D65" s="41"/>
      <c r="E65" s="41" t="s">
        <v>24</v>
      </c>
      <c r="F65" s="41"/>
      <c r="G65" s="42"/>
      <c r="H65" s="43"/>
      <c r="I65" s="44"/>
      <c r="J65" s="45"/>
      <c r="K65" s="46"/>
      <c r="L65" s="44"/>
      <c r="M65" s="41"/>
      <c r="N65" s="44"/>
      <c r="O65" s="41"/>
      <c r="P65" s="45"/>
      <c r="U65" s="75"/>
    </row>
    <row r="66" spans="3:23" x14ac:dyDescent="0.2">
      <c r="C66" s="43"/>
      <c r="D66" s="41"/>
      <c r="E66" s="41" t="s">
        <v>25</v>
      </c>
      <c r="F66" s="41"/>
      <c r="G66" s="42"/>
      <c r="H66" s="43"/>
      <c r="I66" s="44"/>
      <c r="J66" s="45"/>
      <c r="K66" s="46"/>
      <c r="L66" s="44"/>
      <c r="M66" s="41"/>
      <c r="N66" s="44"/>
      <c r="O66" s="41"/>
      <c r="P66" s="45"/>
      <c r="U66" s="75"/>
    </row>
    <row r="67" spans="3:23" x14ac:dyDescent="0.2">
      <c r="C67" s="43"/>
      <c r="D67" s="41"/>
      <c r="E67" s="41" t="s">
        <v>20</v>
      </c>
      <c r="F67" s="41"/>
      <c r="G67" s="42"/>
      <c r="H67" s="43"/>
      <c r="I67" s="44"/>
      <c r="J67" s="45"/>
      <c r="K67" s="46"/>
      <c r="L67" s="44"/>
      <c r="M67" s="41"/>
      <c r="N67" s="44"/>
      <c r="O67" s="41"/>
      <c r="P67" s="45"/>
      <c r="U67" s="75"/>
    </row>
    <row r="68" spans="3:23" x14ac:dyDescent="0.2">
      <c r="C68" s="43"/>
      <c r="D68" s="41"/>
      <c r="E68" s="41" t="s">
        <v>21</v>
      </c>
      <c r="F68" s="41"/>
      <c r="G68" s="42"/>
      <c r="H68" s="43"/>
      <c r="I68" s="44"/>
      <c r="J68" s="45"/>
      <c r="K68" s="46"/>
      <c r="L68" s="44"/>
      <c r="M68" s="41"/>
      <c r="N68" s="44"/>
      <c r="O68" s="41"/>
      <c r="P68" s="45"/>
      <c r="U68" s="75"/>
    </row>
    <row r="69" spans="3:23" ht="6" customHeight="1" x14ac:dyDescent="0.2">
      <c r="C69" s="43"/>
      <c r="D69" s="41"/>
      <c r="E69" s="41"/>
      <c r="F69" s="41"/>
      <c r="G69" s="42"/>
      <c r="H69" s="43"/>
      <c r="I69" s="44"/>
      <c r="J69" s="45"/>
      <c r="K69" s="46"/>
      <c r="L69" s="44"/>
      <c r="M69" s="41"/>
      <c r="N69" s="44"/>
      <c r="O69" s="41"/>
      <c r="P69" s="45"/>
      <c r="U69" s="75"/>
    </row>
    <row r="70" spans="3:23" x14ac:dyDescent="0.2">
      <c r="C70" s="43"/>
      <c r="D70" s="41" t="s">
        <v>36</v>
      </c>
      <c r="E70" s="41"/>
      <c r="F70" s="41"/>
      <c r="G70" s="42"/>
      <c r="H70" s="43"/>
      <c r="I70" s="44"/>
      <c r="J70" s="53">
        <f>SUM(J17:J69)</f>
        <v>2055732440.5812535</v>
      </c>
      <c r="K70" s="48">
        <f>SUM(K17:K69)</f>
        <v>44810676.259999998</v>
      </c>
      <c r="L70" s="53"/>
      <c r="M70" s="48">
        <f>SUM(M17:M69)</f>
        <v>-44810676.259999998</v>
      </c>
      <c r="N70" s="54"/>
      <c r="O70" s="48">
        <f>SUM(O17:O69)</f>
        <v>-44810676.259999998</v>
      </c>
      <c r="P70" s="45">
        <f>SUM(P17:P69)</f>
        <v>2010921764.3212535</v>
      </c>
      <c r="U70" s="75"/>
    </row>
    <row r="71" spans="3:23" ht="6" customHeight="1" x14ac:dyDescent="0.2">
      <c r="C71" s="43"/>
      <c r="D71" s="41"/>
      <c r="E71" s="41"/>
      <c r="F71" s="41"/>
      <c r="G71" s="42"/>
      <c r="H71" s="43"/>
      <c r="I71" s="44"/>
      <c r="J71" s="45"/>
      <c r="K71" s="46"/>
      <c r="L71" s="44"/>
      <c r="M71" s="41"/>
      <c r="N71" s="44"/>
      <c r="O71" s="41"/>
      <c r="P71" s="45"/>
      <c r="U71" s="75"/>
    </row>
    <row r="72" spans="3:23" x14ac:dyDescent="0.2">
      <c r="C72" s="40" t="s">
        <v>37</v>
      </c>
      <c r="D72" s="41"/>
      <c r="E72" s="41"/>
      <c r="F72" s="41"/>
      <c r="G72" s="42"/>
      <c r="H72" s="43"/>
      <c r="I72" s="44"/>
      <c r="J72" s="45"/>
      <c r="K72" s="46"/>
      <c r="L72" s="44"/>
      <c r="M72" s="41"/>
      <c r="N72" s="44"/>
      <c r="O72" s="41"/>
      <c r="P72" s="45"/>
      <c r="U72" s="75"/>
    </row>
    <row r="73" spans="3:23" ht="6" customHeight="1" x14ac:dyDescent="0.2">
      <c r="C73" s="43"/>
      <c r="D73" s="41"/>
      <c r="E73" s="41"/>
      <c r="F73" s="41"/>
      <c r="G73" s="42"/>
      <c r="H73" s="43"/>
      <c r="I73" s="44"/>
      <c r="J73" s="45"/>
      <c r="K73" s="46"/>
      <c r="L73" s="44"/>
      <c r="M73" s="41"/>
      <c r="N73" s="44"/>
      <c r="O73" s="41"/>
      <c r="P73" s="45"/>
      <c r="U73" s="75"/>
    </row>
    <row r="74" spans="3:23" x14ac:dyDescent="0.2">
      <c r="C74" s="40"/>
      <c r="D74" s="43" t="s">
        <v>37</v>
      </c>
      <c r="E74" s="41"/>
      <c r="F74" s="41"/>
      <c r="G74" s="42"/>
      <c r="H74" s="43"/>
      <c r="I74" s="44"/>
      <c r="J74" s="45">
        <v>647828292.50999999</v>
      </c>
      <c r="K74" s="46">
        <f>+J74-P74</f>
        <v>141306143.2512536</v>
      </c>
      <c r="L74" s="45"/>
      <c r="M74" s="48">
        <f>+L74-K74</f>
        <v>-141306143.2512536</v>
      </c>
      <c r="N74" s="44"/>
      <c r="O74" s="48">
        <f>+M74</f>
        <v>-141306143.2512536</v>
      </c>
      <c r="P74" s="45">
        <f>+P76-P70</f>
        <v>506522149.25874639</v>
      </c>
      <c r="U74" s="75"/>
    </row>
    <row r="75" spans="3:23" ht="6" customHeight="1" x14ac:dyDescent="0.2">
      <c r="C75" s="43"/>
      <c r="D75" s="41"/>
      <c r="E75" s="41"/>
      <c r="F75" s="41"/>
      <c r="G75" s="42"/>
      <c r="H75" s="43"/>
      <c r="I75" s="44"/>
      <c r="J75" s="45"/>
      <c r="K75" s="46"/>
      <c r="L75" s="44"/>
      <c r="M75" s="41"/>
      <c r="N75" s="44"/>
      <c r="O75" s="41"/>
      <c r="P75" s="45"/>
      <c r="U75" s="75"/>
    </row>
    <row r="76" spans="3:23" x14ac:dyDescent="0.2">
      <c r="C76" s="55" t="s">
        <v>38</v>
      </c>
      <c r="D76" s="56"/>
      <c r="E76" s="56"/>
      <c r="F76" s="56"/>
      <c r="G76" s="57"/>
      <c r="H76" s="58"/>
      <c r="I76" s="59"/>
      <c r="J76" s="60">
        <f>+J70+J74</f>
        <v>2703560733.0912533</v>
      </c>
      <c r="K76" s="61">
        <f>+K70+K74</f>
        <v>186116819.5112536</v>
      </c>
      <c r="L76" s="62"/>
      <c r="M76" s="63">
        <f>+M70+M74</f>
        <v>-186116819.5112536</v>
      </c>
      <c r="N76" s="64"/>
      <c r="O76" s="63">
        <f>+O70+O74</f>
        <v>-186116819.5112536</v>
      </c>
      <c r="P76" s="60">
        <v>2517443913.5799999</v>
      </c>
      <c r="U76" s="75"/>
    </row>
    <row r="77" spans="3:23" ht="6" customHeight="1" x14ac:dyDescent="0.2">
      <c r="C77" s="65"/>
      <c r="D77" s="66"/>
      <c r="E77" s="66"/>
      <c r="F77" s="66"/>
      <c r="G77" s="67"/>
      <c r="H77" s="65"/>
      <c r="I77" s="68"/>
      <c r="J77" s="69"/>
      <c r="K77" s="70"/>
      <c r="L77" s="68"/>
      <c r="M77" s="66"/>
      <c r="N77" s="68"/>
      <c r="O77" s="66"/>
      <c r="P77" s="69"/>
      <c r="U77" s="75"/>
    </row>
    <row r="78" spans="3:23" x14ac:dyDescent="0.2">
      <c r="P78" s="49"/>
      <c r="U78" s="75"/>
    </row>
    <row r="79" spans="3:23" x14ac:dyDescent="0.2">
      <c r="K79" s="71"/>
      <c r="U79" s="75"/>
    </row>
    <row r="80" spans="3:23" x14ac:dyDescent="0.2">
      <c r="U80" s="75"/>
      <c r="W80" s="76"/>
    </row>
    <row r="82" spans="21:22" x14ac:dyDescent="0.2">
      <c r="V82" s="75"/>
    </row>
    <row r="84" spans="21:22" x14ac:dyDescent="0.2">
      <c r="U84" s="75"/>
      <c r="V84" s="75"/>
    </row>
    <row r="85" spans="21:22" x14ac:dyDescent="0.2">
      <c r="U85" s="75"/>
      <c r="V85" s="75"/>
    </row>
    <row r="86" spans="21:22" x14ac:dyDescent="0.2">
      <c r="U86" s="75"/>
      <c r="V86" s="75"/>
    </row>
    <row r="87" spans="21:22" x14ac:dyDescent="0.2">
      <c r="U87" s="75"/>
      <c r="V87" s="77"/>
    </row>
    <row r="88" spans="21:22" x14ac:dyDescent="0.2">
      <c r="U88" s="75"/>
      <c r="V88" s="75"/>
    </row>
  </sheetData>
  <mergeCells count="14">
    <mergeCell ref="K10:M10"/>
    <mergeCell ref="N10:N11"/>
    <mergeCell ref="O10:O11"/>
    <mergeCell ref="P10:P11"/>
    <mergeCell ref="C3:P3"/>
    <mergeCell ref="C4:P4"/>
    <mergeCell ref="C5:P5"/>
    <mergeCell ref="C6:P6"/>
    <mergeCell ref="C7:P7"/>
    <mergeCell ref="C9:G11"/>
    <mergeCell ref="H9:H11"/>
    <mergeCell ref="I9:I11"/>
    <mergeCell ref="J9:J11"/>
    <mergeCell ref="K9:O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Quiroz Perez</dc:creator>
  <cp:lastModifiedBy>Rafael Quiroz Perez</cp:lastModifiedBy>
  <dcterms:created xsi:type="dcterms:W3CDTF">2016-03-12T18:28:17Z</dcterms:created>
  <dcterms:modified xsi:type="dcterms:W3CDTF">2016-03-12T18:29:45Z</dcterms:modified>
</cp:coreProperties>
</file>